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<sst xmlns="http://schemas.openxmlformats.org/spreadsheetml/2006/main" count="38" uniqueCount="38">
  <si>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t>永定区2026年各乡镇商品林投保面积汇总信息公示表</t>
  </si>
  <si>
    <t>单位：亩、元</t>
  </si>
  <si>
    <t>乡镇场</t>
  </si>
  <si>
    <t>小班面积</t>
  </si>
  <si>
    <t>实际承保面积</t>
  </si>
  <si>
    <t>总保额</t>
  </si>
  <si>
    <t>总保费</t>
  </si>
  <si>
    <t>中央财政补贴金额</t>
  </si>
  <si>
    <t>省级财政补贴金额</t>
  </si>
  <si>
    <t>县级财政补贴金额</t>
  </si>
  <si>
    <t>林农自缴金额</t>
  </si>
  <si>
    <t>高陂镇</t>
  </si>
  <si>
    <t>培丰镇</t>
  </si>
  <si>
    <t>虎岗镇</t>
  </si>
  <si>
    <t>坎市镇</t>
  </si>
  <si>
    <t>抚市镇</t>
  </si>
  <si>
    <t>龙潭镇</t>
  </si>
  <si>
    <t>堂堡镇</t>
  </si>
  <si>
    <t xml:space="preserve"> </t>
  </si>
  <si>
    <t>合溪乡</t>
  </si>
  <si>
    <t>凤城街道</t>
  </si>
  <si>
    <t>城郊镇</t>
  </si>
  <si>
    <t>西溪乡</t>
  </si>
  <si>
    <t>仙师镇</t>
  </si>
  <si>
    <t>洪山镇</t>
  </si>
  <si>
    <t>峰市镇</t>
  </si>
  <si>
    <t>金砂镇</t>
  </si>
  <si>
    <t>湖雷镇</t>
  </si>
  <si>
    <t>岐岭镇</t>
  </si>
  <si>
    <t>下洋镇</t>
  </si>
  <si>
    <t>高头镇</t>
  </si>
  <si>
    <t>陈东乡</t>
  </si>
  <si>
    <t>古竹乡</t>
  </si>
  <si>
    <t>湖山乡</t>
  </si>
  <si>
    <t>大溪乡</t>
  </si>
  <si>
    <t>湖坑镇</t>
  </si>
  <si>
    <t>总计</t>
  </si>
  <si>
    <t>说明：商品林保险亩均保额980元。亩均保费1.8元。保费补贴比例构成：中央财政补贴30%，省级财政补贴30%，县级财政补贴15%，林农自缴25%。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</si>
</sst>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abSelected="1" workbookViewId="0">
      <selection activeCell="M13" sqref="M13"/>
    </sheetView>
  </sheetViews>
  <sheetFormatPr defaultColWidth="9" defaultRowHeight="13.5"/>
  <cols>
    <col min="1" max="1" width="10.25" customWidth="1"/>
    <col min="2" max="2" width="8.875" customWidth="1"/>
    <col min="3" max="3" width="12.875" customWidth="1"/>
    <col min="4" max="4" width="13.25" customWidth="1"/>
    <col min="5" max="5" width="12" customWidth="1"/>
    <col min="6" max="8" width="17.125" customWidth="1"/>
    <col min="9" max="9" width="12.875" customWidth="1"/>
  </cols>
  <sheetData>
    <row r="1" ht="2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5"/>
    </row>
    <row r="2" spans="8:8">
      <c r="H2" s="2" t="s">
        <v>1</v>
      </c>
    </row>
    <row r="3" ht="21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21" customHeight="1" spans="1:9">
      <c r="A4" s="3" t="s">
        <v>11</v>
      </c>
      <c r="B4" s="3">
        <v>58162</v>
      </c>
      <c r="C4" s="3">
        <v>58162</v>
      </c>
      <c r="D4" s="3">
        <f>C4*980</f>
        <v>56998760</v>
      </c>
      <c r="E4" s="3">
        <f>C4*1.8</f>
        <v>104691.6</v>
      </c>
      <c r="F4" s="3">
        <f>E4*0.3</f>
        <v>31407.48</v>
      </c>
      <c r="G4" s="3">
        <f>E4*0.3</f>
        <v>31407.48</v>
      </c>
      <c r="H4" s="3">
        <f>E4*0.15</f>
        <v>15703.74</v>
      </c>
      <c r="I4" s="3">
        <f>E4*0.25</f>
        <v>26172.9</v>
      </c>
    </row>
    <row r="5" ht="21" customHeight="1" spans="1:9">
      <c r="A5" s="3" t="s">
        <v>12</v>
      </c>
      <c r="B5" s="3">
        <v>85463</v>
      </c>
      <c r="C5" s="3">
        <v>85463</v>
      </c>
      <c r="D5" s="3">
        <f t="shared" ref="D5:D27" si="0">C5*980</f>
        <v>83753740</v>
      </c>
      <c r="E5" s="3">
        <f t="shared" ref="E5:E28" si="1">C5*1.8</f>
        <v>153833.4</v>
      </c>
      <c r="F5" s="3">
        <f t="shared" ref="F5:F28" si="2">E5*0.3</f>
        <v>46150.02</v>
      </c>
      <c r="G5" s="3">
        <f t="shared" ref="G5:G28" si="3">E5*0.3</f>
        <v>46150.02</v>
      </c>
      <c r="H5" s="3">
        <f t="shared" ref="H5:H28" si="4">E5*0.15</f>
        <v>23075.01</v>
      </c>
      <c r="I5" s="3">
        <f t="shared" ref="I5:I28" si="5">E5*0.25</f>
        <v>38458.35</v>
      </c>
    </row>
    <row r="6" ht="21" customHeight="1" spans="1:9">
      <c r="A6" s="3" t="s">
        <v>13</v>
      </c>
      <c r="B6" s="3">
        <v>30948</v>
      </c>
      <c r="C6" s="3">
        <v>30948</v>
      </c>
      <c r="D6" s="3">
        <f t="shared" si="0"/>
        <v>30329040</v>
      </c>
      <c r="E6" s="3">
        <f t="shared" si="1"/>
        <v>55706.4</v>
      </c>
      <c r="F6" s="3">
        <f t="shared" si="2"/>
        <v>16711.92</v>
      </c>
      <c r="G6" s="3">
        <f t="shared" si="3"/>
        <v>16711.92</v>
      </c>
      <c r="H6" s="3">
        <f t="shared" si="4"/>
        <v>8355.96</v>
      </c>
      <c r="I6" s="3">
        <f t="shared" si="5"/>
        <v>13926.6</v>
      </c>
    </row>
    <row r="7" ht="21" customHeight="1" spans="1:9">
      <c r="A7" s="3" t="s">
        <v>14</v>
      </c>
      <c r="B7" s="3">
        <v>32700</v>
      </c>
      <c r="C7" s="3">
        <v>32700</v>
      </c>
      <c r="D7" s="3">
        <f t="shared" si="0"/>
        <v>32046000</v>
      </c>
      <c r="E7" s="3">
        <f t="shared" si="1"/>
        <v>58860</v>
      </c>
      <c r="F7" s="3">
        <f t="shared" si="2"/>
        <v>17658</v>
      </c>
      <c r="G7" s="3">
        <f t="shared" si="3"/>
        <v>17658</v>
      </c>
      <c r="H7" s="3">
        <f t="shared" si="4"/>
        <v>8829</v>
      </c>
      <c r="I7" s="3">
        <f t="shared" si="5"/>
        <v>14715</v>
      </c>
    </row>
    <row r="8" ht="21" customHeight="1" spans="1:9">
      <c r="A8" s="3" t="s">
        <v>15</v>
      </c>
      <c r="B8" s="3">
        <v>104148</v>
      </c>
      <c r="C8" s="3">
        <v>104148</v>
      </c>
      <c r="D8" s="3">
        <f t="shared" si="0"/>
        <v>102065040</v>
      </c>
      <c r="E8" s="3">
        <f t="shared" si="1"/>
        <v>187466.4</v>
      </c>
      <c r="F8" s="3">
        <f t="shared" si="2"/>
        <v>56239.92</v>
      </c>
      <c r="G8" s="3">
        <f t="shared" si="3"/>
        <v>56239.92</v>
      </c>
      <c r="H8" s="3">
        <f t="shared" si="4"/>
        <v>28119.96</v>
      </c>
      <c r="I8" s="3">
        <f t="shared" si="5"/>
        <v>46866.6</v>
      </c>
    </row>
    <row r="9" ht="21" customHeight="1" spans="1:9">
      <c r="A9" s="3" t="s">
        <v>16</v>
      </c>
      <c r="B9" s="3">
        <v>55976</v>
      </c>
      <c r="C9" s="3">
        <v>55976</v>
      </c>
      <c r="D9" s="3">
        <f t="shared" si="0"/>
        <v>54856480</v>
      </c>
      <c r="E9" s="3">
        <f t="shared" si="1"/>
        <v>100756.8</v>
      </c>
      <c r="F9" s="3">
        <f t="shared" si="2"/>
        <v>30227.04</v>
      </c>
      <c r="G9" s="3">
        <f t="shared" si="3"/>
        <v>30227.04</v>
      </c>
      <c r="H9" s="3">
        <f t="shared" si="4"/>
        <v>15113.52</v>
      </c>
      <c r="I9" s="3">
        <f t="shared" si="5"/>
        <v>25189.2</v>
      </c>
    </row>
    <row r="10" ht="21" customHeight="1" spans="1:14">
      <c r="A10" s="3" t="s">
        <v>17</v>
      </c>
      <c r="B10" s="3">
        <v>62511</v>
      </c>
      <c r="C10" s="3">
        <v>62511</v>
      </c>
      <c r="D10" s="3">
        <f t="shared" si="0"/>
        <v>61260780</v>
      </c>
      <c r="E10" s="3">
        <f t="shared" si="1"/>
        <v>112519.8</v>
      </c>
      <c r="F10" s="3">
        <f t="shared" si="2"/>
        <v>33755.94</v>
      </c>
      <c r="G10" s="3">
        <f t="shared" si="3"/>
        <v>33755.94</v>
      </c>
      <c r="H10" s="3">
        <f t="shared" si="4"/>
        <v>16877.97</v>
      </c>
      <c r="I10" s="3">
        <f t="shared" si="5"/>
        <v>28129.95</v>
      </c>
      <c r="N10" t="s">
        <v>18</v>
      </c>
    </row>
    <row r="11" ht="21" customHeight="1" spans="1:9">
      <c r="A11" s="3" t="s">
        <v>19</v>
      </c>
      <c r="B11" s="3">
        <v>87682</v>
      </c>
      <c r="C11" s="3">
        <v>87682</v>
      </c>
      <c r="D11" s="3">
        <f t="shared" si="0"/>
        <v>85928360</v>
      </c>
      <c r="E11" s="3">
        <f t="shared" si="1"/>
        <v>157827.6</v>
      </c>
      <c r="F11" s="3">
        <f t="shared" si="2"/>
        <v>47348.28</v>
      </c>
      <c r="G11" s="3">
        <f t="shared" si="3"/>
        <v>47348.28</v>
      </c>
      <c r="H11" s="3">
        <f t="shared" si="4"/>
        <v>23674.14</v>
      </c>
      <c r="I11" s="3">
        <f t="shared" si="5"/>
        <v>39456.9</v>
      </c>
    </row>
    <row r="12" ht="21" customHeight="1" spans="1:9">
      <c r="A12" s="3" t="s">
        <v>20</v>
      </c>
      <c r="B12" s="3">
        <v>16504</v>
      </c>
      <c r="C12" s="3">
        <v>16504</v>
      </c>
      <c r="D12" s="3">
        <f t="shared" si="0"/>
        <v>16173920</v>
      </c>
      <c r="E12" s="3">
        <f t="shared" si="1"/>
        <v>29707.2</v>
      </c>
      <c r="F12" s="3">
        <f t="shared" si="2"/>
        <v>8912.16</v>
      </c>
      <c r="G12" s="3">
        <f t="shared" si="3"/>
        <v>8912.16</v>
      </c>
      <c r="H12" s="3">
        <f t="shared" si="4"/>
        <v>4456.08</v>
      </c>
      <c r="I12" s="3">
        <f t="shared" si="5"/>
        <v>7426.8</v>
      </c>
    </row>
    <row r="13" ht="21" customHeight="1" spans="1:9">
      <c r="A13" s="3" t="s">
        <v>21</v>
      </c>
      <c r="B13" s="3">
        <v>72396</v>
      </c>
      <c r="C13" s="3">
        <v>72396</v>
      </c>
      <c r="D13" s="3">
        <f t="shared" si="0"/>
        <v>70948080</v>
      </c>
      <c r="E13" s="3">
        <f t="shared" si="1"/>
        <v>130312.8</v>
      </c>
      <c r="F13" s="3">
        <f t="shared" si="2"/>
        <v>39093.84</v>
      </c>
      <c r="G13" s="3">
        <f t="shared" si="3"/>
        <v>39093.84</v>
      </c>
      <c r="H13" s="3">
        <f t="shared" si="4"/>
        <v>19546.92</v>
      </c>
      <c r="I13" s="3">
        <f t="shared" si="5"/>
        <v>32578.2</v>
      </c>
    </row>
    <row r="14" ht="21" customHeight="1" spans="1:9">
      <c r="A14" s="3" t="s">
        <v>22</v>
      </c>
      <c r="B14" s="3">
        <v>41982</v>
      </c>
      <c r="C14" s="3">
        <v>41982</v>
      </c>
      <c r="D14" s="3">
        <f t="shared" si="0"/>
        <v>41142360</v>
      </c>
      <c r="E14" s="3">
        <f t="shared" si="1"/>
        <v>75567.6</v>
      </c>
      <c r="F14" s="3">
        <f t="shared" si="2"/>
        <v>22670.28</v>
      </c>
      <c r="G14" s="3">
        <f t="shared" si="3"/>
        <v>22670.28</v>
      </c>
      <c r="H14" s="3">
        <f t="shared" si="4"/>
        <v>11335.14</v>
      </c>
      <c r="I14" s="3">
        <f t="shared" si="5"/>
        <v>18891.9</v>
      </c>
    </row>
    <row r="15" ht="21" customHeight="1" spans="1:9">
      <c r="A15" s="3" t="s">
        <v>23</v>
      </c>
      <c r="B15" s="3">
        <v>62398</v>
      </c>
      <c r="C15" s="3">
        <v>62398</v>
      </c>
      <c r="D15" s="3">
        <f t="shared" si="0"/>
        <v>61150040</v>
      </c>
      <c r="E15" s="3">
        <f t="shared" si="1"/>
        <v>112316.4</v>
      </c>
      <c r="F15" s="3">
        <f t="shared" si="2"/>
        <v>33694.92</v>
      </c>
      <c r="G15" s="3">
        <f t="shared" si="3"/>
        <v>33694.92</v>
      </c>
      <c r="H15" s="3">
        <f t="shared" si="4"/>
        <v>16847.46</v>
      </c>
      <c r="I15" s="3">
        <f t="shared" si="5"/>
        <v>28079.1</v>
      </c>
    </row>
    <row r="16" ht="21" customHeight="1" spans="1:9">
      <c r="A16" s="3" t="s">
        <v>24</v>
      </c>
      <c r="B16" s="3">
        <v>45594</v>
      </c>
      <c r="C16" s="3">
        <v>45594</v>
      </c>
      <c r="D16" s="3">
        <f t="shared" si="0"/>
        <v>44682120</v>
      </c>
      <c r="E16" s="3">
        <f t="shared" si="1"/>
        <v>82069.2</v>
      </c>
      <c r="F16" s="3">
        <f t="shared" si="2"/>
        <v>24620.76</v>
      </c>
      <c r="G16" s="3">
        <f t="shared" si="3"/>
        <v>24620.76</v>
      </c>
      <c r="H16" s="3">
        <f t="shared" si="4"/>
        <v>12310.38</v>
      </c>
      <c r="I16" s="3">
        <f t="shared" si="5"/>
        <v>20517.3</v>
      </c>
    </row>
    <row r="17" ht="21" customHeight="1" spans="1:9">
      <c r="A17" s="3" t="s">
        <v>25</v>
      </c>
      <c r="B17" s="3">
        <v>13604</v>
      </c>
      <c r="C17" s="3">
        <v>13604</v>
      </c>
      <c r="D17" s="3">
        <f t="shared" si="0"/>
        <v>13331920</v>
      </c>
      <c r="E17" s="3">
        <f t="shared" si="1"/>
        <v>24487.2</v>
      </c>
      <c r="F17" s="3">
        <f t="shared" si="2"/>
        <v>7346.16</v>
      </c>
      <c r="G17" s="3">
        <f t="shared" si="3"/>
        <v>7346.16</v>
      </c>
      <c r="H17" s="3">
        <f t="shared" si="4"/>
        <v>3673.08</v>
      </c>
      <c r="I17" s="3">
        <f t="shared" si="5"/>
        <v>6121.8</v>
      </c>
    </row>
    <row r="18" ht="21" customHeight="1" spans="1:9">
      <c r="A18" s="3" t="s">
        <v>26</v>
      </c>
      <c r="B18" s="3">
        <v>40473</v>
      </c>
      <c r="C18" s="3">
        <v>40473</v>
      </c>
      <c r="D18" s="3">
        <f t="shared" si="0"/>
        <v>39663540</v>
      </c>
      <c r="E18" s="3">
        <f t="shared" si="1"/>
        <v>72851.4</v>
      </c>
      <c r="F18" s="3">
        <f t="shared" si="2"/>
        <v>21855.42</v>
      </c>
      <c r="G18" s="3">
        <f t="shared" si="3"/>
        <v>21855.42</v>
      </c>
      <c r="H18" s="3">
        <f t="shared" si="4"/>
        <v>10927.71</v>
      </c>
      <c r="I18" s="3">
        <f t="shared" si="5"/>
        <v>18212.85</v>
      </c>
    </row>
    <row r="19" ht="21" customHeight="1" spans="1:9">
      <c r="A19" s="3" t="s">
        <v>27</v>
      </c>
      <c r="B19" s="3">
        <v>114213</v>
      </c>
      <c r="C19" s="3">
        <v>114213</v>
      </c>
      <c r="D19" s="3">
        <f t="shared" si="0"/>
        <v>111928740</v>
      </c>
      <c r="E19" s="3">
        <f t="shared" si="1"/>
        <v>205583.4</v>
      </c>
      <c r="F19" s="3">
        <f t="shared" si="2"/>
        <v>61675.02</v>
      </c>
      <c r="G19" s="3">
        <f t="shared" si="3"/>
        <v>61675.02</v>
      </c>
      <c r="H19" s="3">
        <f t="shared" si="4"/>
        <v>30837.51</v>
      </c>
      <c r="I19" s="3">
        <f t="shared" si="5"/>
        <v>51395.85</v>
      </c>
    </row>
    <row r="20" ht="21" customHeight="1" spans="1:9">
      <c r="A20" s="3" t="s">
        <v>28</v>
      </c>
      <c r="B20" s="3">
        <v>62320</v>
      </c>
      <c r="C20" s="3">
        <v>62320</v>
      </c>
      <c r="D20" s="3">
        <f t="shared" si="0"/>
        <v>61073600</v>
      </c>
      <c r="E20" s="3">
        <f t="shared" si="1"/>
        <v>112176</v>
      </c>
      <c r="F20" s="3">
        <f t="shared" si="2"/>
        <v>33652.8</v>
      </c>
      <c r="G20" s="3">
        <f t="shared" si="3"/>
        <v>33652.8</v>
      </c>
      <c r="H20" s="3">
        <f t="shared" si="4"/>
        <v>16826.4</v>
      </c>
      <c r="I20" s="3">
        <f t="shared" si="5"/>
        <v>28044</v>
      </c>
    </row>
    <row r="21" ht="21" customHeight="1" spans="1:9">
      <c r="A21" s="3" t="s">
        <v>29</v>
      </c>
      <c r="B21" s="3">
        <v>161538</v>
      </c>
      <c r="C21" s="3">
        <v>161538</v>
      </c>
      <c r="D21" s="3">
        <f t="shared" si="0"/>
        <v>158307240</v>
      </c>
      <c r="E21" s="3">
        <f t="shared" si="1"/>
        <v>290768.4</v>
      </c>
      <c r="F21" s="3">
        <f t="shared" si="2"/>
        <v>87230.52</v>
      </c>
      <c r="G21" s="3">
        <f t="shared" si="3"/>
        <v>87230.52</v>
      </c>
      <c r="H21" s="3">
        <f t="shared" si="4"/>
        <v>43615.26</v>
      </c>
      <c r="I21" s="3">
        <f t="shared" si="5"/>
        <v>72692.1</v>
      </c>
    </row>
    <row r="22" ht="21" customHeight="1" spans="1:9">
      <c r="A22" s="3" t="s">
        <v>30</v>
      </c>
      <c r="B22" s="3">
        <v>16320</v>
      </c>
      <c r="C22" s="3">
        <v>16320</v>
      </c>
      <c r="D22" s="3">
        <f t="shared" si="0"/>
        <v>15993600</v>
      </c>
      <c r="E22" s="3">
        <f t="shared" si="1"/>
        <v>29376</v>
      </c>
      <c r="F22" s="3">
        <f t="shared" si="2"/>
        <v>8812.8</v>
      </c>
      <c r="G22" s="3">
        <f t="shared" si="3"/>
        <v>8812.8</v>
      </c>
      <c r="H22" s="3">
        <f t="shared" si="4"/>
        <v>4406.4</v>
      </c>
      <c r="I22" s="3">
        <f t="shared" si="5"/>
        <v>7344</v>
      </c>
    </row>
    <row r="23" ht="21" customHeight="1" spans="1:9">
      <c r="A23" s="3" t="s">
        <v>31</v>
      </c>
      <c r="B23" s="3">
        <v>56874</v>
      </c>
      <c r="C23" s="3">
        <v>56874</v>
      </c>
      <c r="D23" s="3">
        <f t="shared" si="0"/>
        <v>55736520</v>
      </c>
      <c r="E23" s="3">
        <f t="shared" si="1"/>
        <v>102373.2</v>
      </c>
      <c r="F23" s="3">
        <f t="shared" si="2"/>
        <v>30711.96</v>
      </c>
      <c r="G23" s="3">
        <f t="shared" si="3"/>
        <v>30711.96</v>
      </c>
      <c r="H23" s="3">
        <f t="shared" si="4"/>
        <v>15355.98</v>
      </c>
      <c r="I23" s="3">
        <f t="shared" si="5"/>
        <v>25593.3</v>
      </c>
    </row>
    <row r="24" ht="21" customHeight="1" spans="1:9">
      <c r="A24" s="3" t="s">
        <v>32</v>
      </c>
      <c r="B24" s="3">
        <v>42271</v>
      </c>
      <c r="C24" s="3">
        <v>42271</v>
      </c>
      <c r="D24" s="3">
        <f t="shared" si="0"/>
        <v>41425580</v>
      </c>
      <c r="E24" s="3">
        <f t="shared" si="1"/>
        <v>76087.8</v>
      </c>
      <c r="F24" s="3">
        <f t="shared" si="2"/>
        <v>22826.34</v>
      </c>
      <c r="G24" s="3">
        <f t="shared" si="3"/>
        <v>22826.34</v>
      </c>
      <c r="H24" s="3">
        <f t="shared" si="4"/>
        <v>11413.17</v>
      </c>
      <c r="I24" s="3">
        <f t="shared" si="5"/>
        <v>19021.95</v>
      </c>
    </row>
    <row r="25" ht="21" customHeight="1" spans="1:9">
      <c r="A25" s="3" t="s">
        <v>33</v>
      </c>
      <c r="B25" s="3">
        <v>100584</v>
      </c>
      <c r="C25" s="3">
        <v>100584</v>
      </c>
      <c r="D25" s="3">
        <f t="shared" si="0"/>
        <v>98572320</v>
      </c>
      <c r="E25" s="3">
        <f t="shared" si="1"/>
        <v>181051.2</v>
      </c>
      <c r="F25" s="3">
        <f t="shared" si="2"/>
        <v>54315.36</v>
      </c>
      <c r="G25" s="3">
        <f t="shared" si="3"/>
        <v>54315.36</v>
      </c>
      <c r="H25" s="3">
        <f t="shared" si="4"/>
        <v>27157.68</v>
      </c>
      <c r="I25" s="3">
        <f t="shared" si="5"/>
        <v>45262.8</v>
      </c>
    </row>
    <row r="26" ht="21" customHeight="1" spans="1:9">
      <c r="A26" s="3" t="s">
        <v>34</v>
      </c>
      <c r="B26" s="3">
        <v>36050</v>
      </c>
      <c r="C26" s="3">
        <v>36050</v>
      </c>
      <c r="D26" s="3">
        <f t="shared" si="0"/>
        <v>35329000</v>
      </c>
      <c r="E26" s="3">
        <f t="shared" si="1"/>
        <v>64890</v>
      </c>
      <c r="F26" s="3">
        <f t="shared" si="2"/>
        <v>19467</v>
      </c>
      <c r="G26" s="3">
        <f t="shared" si="3"/>
        <v>19467</v>
      </c>
      <c r="H26" s="3">
        <f t="shared" si="4"/>
        <v>9733.5</v>
      </c>
      <c r="I26" s="3">
        <f t="shared" si="5"/>
        <v>16222.5</v>
      </c>
    </row>
    <row r="27" ht="21" customHeight="1" spans="1:9">
      <c r="A27" s="3" t="s">
        <v>35</v>
      </c>
      <c r="B27" s="3">
        <v>60881</v>
      </c>
      <c r="C27" s="3">
        <v>60881</v>
      </c>
      <c r="D27" s="3">
        <f t="shared" si="0"/>
        <v>59663380</v>
      </c>
      <c r="E27" s="3">
        <f t="shared" si="1"/>
        <v>109585.8</v>
      </c>
      <c r="F27" s="3">
        <f t="shared" si="2"/>
        <v>32875.74</v>
      </c>
      <c r="G27" s="3">
        <f t="shared" si="3"/>
        <v>32875.74</v>
      </c>
      <c r="H27" s="3">
        <f t="shared" si="4"/>
        <v>16437.87</v>
      </c>
      <c r="I27" s="3">
        <f t="shared" si="5"/>
        <v>27396.45</v>
      </c>
    </row>
    <row r="28" ht="21" customHeight="1" spans="1:9">
      <c r="A28" s="3" t="s">
        <v>36</v>
      </c>
      <c r="B28" s="3">
        <f>SUM(B4:B27)</f>
        <v>1461592</v>
      </c>
      <c r="C28" s="3">
        <f>SUM(C4:C27)</f>
        <v>1461592</v>
      </c>
      <c r="D28" s="3">
        <f>SUM(D4:D27)</f>
        <v>1432360160</v>
      </c>
      <c r="E28" s="3">
        <f>SUM(E4:E27)</f>
        <v>2630865.6</v>
      </c>
      <c r="F28" s="3">
        <f t="shared" si="2"/>
        <v>789259.68</v>
      </c>
      <c r="G28" s="3">
        <f t="shared" si="3"/>
        <v>789259.68</v>
      </c>
      <c r="H28" s="3">
        <f t="shared" si="4"/>
        <v>394629.84</v>
      </c>
      <c r="I28" s="3">
        <f t="shared" si="5"/>
        <v>657716.4</v>
      </c>
    </row>
    <row r="29" ht="21" customHeight="1" spans="1:9">
      <c r="A29" s="4" t="s">
        <v>37</v>
      </c>
      <c r="B29" s="4"/>
      <c r="C29" s="4"/>
      <c r="D29" s="4"/>
      <c r="E29" s="4"/>
      <c r="F29" s="4"/>
      <c r="G29" s="4"/>
      <c r="H29" s="4"/>
      <c r="I29" s="4"/>
    </row>
  </sheetData>
  <mergeCells count="1">
    <mergeCell ref="A1:I1"/>
  </mergeCells>
  <pageMargins left="0.7" right="0.7" top="0.75" bottom="0.75" header="0.3" footer="0.3"/>
  <pageSetup paperSize="9" scale="7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2024-11-27T11:18:00Z</dcterms:created>
  <dcterms:modified xsi:type="dcterms:W3CDTF">2025-12-10T08:09:32Z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2052-11.8.2.9093</vt:lpwstr>
  </property>
</Properties>
</file>